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AI Use Inventory" sheetId="2" state="visible" r:id="rId4"/>
    <sheet name="Literacy Risk Register" sheetId="3" state="visible" r:id="rId5"/>
    <sheet name="Summary"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<sst xmlns="http://schemas.openxmlformats.org/spreadsheetml/2006/main" count="141" uniqueCount="109">
  <si>
    <t xml:space="preserve">AI Use Inventory &amp; Literacy Risk Register</t>
  </si>
  <si>
    <t xml:space="preserve">A working template to meet Article 4 of the EU AI Act</t>
  </si>
  <si>
    <t xml:space="preserve">What this template is for</t>
  </si>
  <si>
    <t xml:space="preserve">Article 4 of the EU AI Act has been in force since February 2025 and requires every organisation deploying AI tools to ensure a sufficient level of AI literacy among the staff and other persons operating those systems on its behalf. Enforcement infrastructure in Ireland stands up on 2 August 2026.</t>
  </si>
  <si>
    <t xml:space="preserve">This template is a foundations tool. It will not train your people. It will not write your policy. What it will do is produce the two documents a regulator, tribunal, or board will expect to see: an honest inventory of where AI is already in use across your organisation, and a role-weighted view of who needs what literacy, by when, and who is accountable.</t>
  </si>
  <si>
    <t xml:space="preserve">How to use it</t>
  </si>
  <si>
    <t xml:space="preserve">1.   Start with the AI Use Inventory. Walk the organisation team by team — operations, marketing, sales, legal, HR, product, engineering, finance. For each AI tool being used, record who uses it, for what, and what kind of data passes through it. Most organisations find AI is in use in more places than leadership realised.</t>
  </si>
  <si>
    <t xml:space="preserve">2.   Move to the Literacy Risk Register. Group your workforce by role type or user group — not by individual. For each group, record how they use AI, what the consequences would be if they used it poorly, and what level of literacy they currently have versus what they need.</t>
  </si>
  <si>
    <t xml:space="preserve">3.   Use the register to prioritise. The Action Priority column auto-calculates from the impact and literacy gap. Focus your first wave of training on the Critical and High entries.</t>
  </si>
  <si>
    <t xml:space="preserve">4.   Assign owners and target dates. Article 4 does not mandate a specific format or deadline for internal training, but it does expect organisations to demonstrate deliberate, evidenced action. Named owners and target dates are the minimum documentation standard.</t>
  </si>
  <si>
    <t xml:space="preserve">5.   Review the Summary tab. It gives you a one-page view suitable for an executive or board conversation about where the organisation stands and where the gaps are most urgent.</t>
  </si>
  <si>
    <t xml:space="preserve">6.   Revisit quarterly. The AI tooling landscape is moving fast enough that an inventory more than ninety days old is already out of date. Treat this as a living document, not a one-off.</t>
  </si>
  <si>
    <t xml:space="preserve">A note on confidentiality</t>
  </si>
  <si>
    <t xml:space="preserve">This workbook will contain specific information about how AI is being used in your organisation, including tools, data types, and literacy gaps by role. Treat it as confidential internal documentation. Store it accordingly, and be thoughtful about who has edit access.</t>
  </si>
  <si>
    <t xml:space="preserve">About LearnFrame</t>
  </si>
  <si>
    <t xml:space="preserve">LearnFrame is a Dublin-based digital learning consultancy with a dedicated content development team providing a meaningful cost advantage over Irish and UK competitors. We work with organisations and professional institutes on AI literacy programme design and delivery. If this tool is useful to you and you would value an experienced second opinion on where to start, we would welcome a conversation.</t>
  </si>
  <si>
    <t xml:space="preserve">www.learnframe.com</t>
  </si>
  <si>
    <t xml:space="preserve">AI Use Inventory</t>
  </si>
  <si>
    <t xml:space="preserve">Map every AI tool currently in use across your organisation</t>
  </si>
  <si>
    <t xml:space="preserve">Organisation:</t>
  </si>
  <si>
    <t xml:space="preserve">[Enter organisation name]</t>
  </si>
  <si>
    <t xml:space="preserve">Inventory date:</t>
  </si>
  <si>
    <t xml:space="preserve">[DD/MM/YYYY]</t>
  </si>
  <si>
    <t xml:space="preserve">#</t>
  </si>
  <si>
    <t xml:space="preserve">Tool / Platform</t>
  </si>
  <si>
    <t xml:space="preserve">Department / Function</t>
  </si>
  <si>
    <t xml:space="preserve">Primary User Roles</t>
  </si>
  <si>
    <t xml:space="preserve">Approx Users</t>
  </si>
  <si>
    <t xml:space="preserve">Primary Use Case</t>
  </si>
  <si>
    <t xml:space="preserve">Data Sensitivity</t>
  </si>
  <si>
    <t xml:space="preserve">Vendor Training?</t>
  </si>
  <si>
    <t xml:space="preserve">Org Training?</t>
  </si>
  <si>
    <t xml:space="preserve">Notes / Risks</t>
  </si>
  <si>
    <t xml:space="preserve">Microsoft 365 Copilot</t>
  </si>
  <si>
    <t xml:space="preserve">All functions</t>
  </si>
  <si>
    <t xml:space="preserve">Knowledge workers</t>
  </si>
  <si>
    <t xml:space="preserve">~80</t>
  </si>
  <si>
    <t xml:space="preserve">Document drafting, email, meeting summaries</t>
  </si>
  <si>
    <t xml:space="preserve">Confidential</t>
  </si>
  <si>
    <t xml:space="preserve">Partial</t>
  </si>
  <si>
    <t xml:space="preserve">No</t>
  </si>
  <si>
    <t xml:space="preserve">Rolled out Oct 2025, no formal training since</t>
  </si>
  <si>
    <t xml:space="preserve">← Example</t>
  </si>
  <si>
    <t xml:space="preserve">ChatGPT (personal accounts)</t>
  </si>
  <si>
    <t xml:space="preserve">Marketing, Sales</t>
  </si>
  <si>
    <t xml:space="preserve">Individual contributors</t>
  </si>
  <si>
    <t xml:space="preserve">~15</t>
  </si>
  <si>
    <t xml:space="preserve">Copywriting, research, brainstorming</t>
  </si>
  <si>
    <t xml:space="preserve">Internal</t>
  </si>
  <si>
    <t xml:space="preserve">Shadow use — not sanctioned, not prohibited</t>
  </si>
  <si>
    <t xml:space="preserve">Salesforce Einstein</t>
  </si>
  <si>
    <t xml:space="preserve">Sales</t>
  </si>
  <si>
    <t xml:space="preserve">Sales team</t>
  </si>
  <si>
    <t xml:space="preserve">~12</t>
  </si>
  <si>
    <t xml:space="preserve">Lead scoring, email suggestions</t>
  </si>
  <si>
    <t xml:space="preserve">Personal Data</t>
  </si>
  <si>
    <t xml:space="preserve">Enabled by default in new edition</t>
  </si>
  <si>
    <t xml:space="preserve">Literacy Risk Register</t>
  </si>
  <si>
    <t xml:space="preserve">Assess literacy requirements by role and prioritise action</t>
  </si>
  <si>
    <t xml:space="preserve">Group your workforce by role or user group. For each, assess the impact of poor AI judgement, the current literacy level, and the level required. Priority is calculated automatically.</t>
  </si>
  <si>
    <t xml:space="preserve">Role / User Group</t>
  </si>
  <si>
    <t xml:space="preserve">How They Use AI</t>
  </si>
  <si>
    <t xml:space="preserve">Impact if Misused</t>
  </si>
  <si>
    <t xml:space="preserve">Current Literacy</t>
  </si>
  <si>
    <t xml:space="preserve">Required Literacy</t>
  </si>
  <si>
    <t xml:space="preserve">Gap</t>
  </si>
  <si>
    <t xml:space="preserve">Priority</t>
  </si>
  <si>
    <t xml:space="preserve">Owner</t>
  </si>
  <si>
    <t xml:space="preserve">Planned Action</t>
  </si>
  <si>
    <t xml:space="preserve">Target Date</t>
  </si>
  <si>
    <t xml:space="preserve">Status</t>
  </si>
  <si>
    <t xml:space="preserve">Executive / Board</t>
  </si>
  <si>
    <t xml:space="preserve">AI-assisted board papers, strategy briefings</t>
  </si>
  <si>
    <t xml:space="preserve">High</t>
  </si>
  <si>
    <t xml:space="preserve">Basic</t>
  </si>
  <si>
    <t xml:space="preserve">Intermediate</t>
  </si>
  <si>
    <t xml:space="preserve">[Name]</t>
  </si>
  <si>
    <t xml:space="preserve">[Action]</t>
  </si>
  <si>
    <t xml:space="preserve">[Date]</t>
  </si>
  <si>
    <t xml:space="preserve">Not started</t>
  </si>
  <si>
    <t xml:space="preserve">Customer-facing staff</t>
  </si>
  <si>
    <t xml:space="preserve">AI chat assistants, call summaries</t>
  </si>
  <si>
    <t xml:space="preserve">Critical</t>
  </si>
  <si>
    <t xml:space="preserve">None</t>
  </si>
  <si>
    <t xml:space="preserve">Legal &amp; Compliance</t>
  </si>
  <si>
    <t xml:space="preserve">AI-assisted contract review, research</t>
  </si>
  <si>
    <t xml:space="preserve">Advanced</t>
  </si>
  <si>
    <t xml:space="preserve">Marketing</t>
  </si>
  <si>
    <t xml:space="preserve">Copy generation, image generation, research</t>
  </si>
  <si>
    <t xml:space="preserve">Medium</t>
  </si>
  <si>
    <t xml:space="preserve">Engineering / Product</t>
  </si>
  <si>
    <t xml:space="preserve">AI coding assistants, design tools</t>
  </si>
  <si>
    <t xml:space="preserve">Summary</t>
  </si>
  <si>
    <t xml:space="preserve">Auto-calculated from the inventory and risk register</t>
  </si>
  <si>
    <t xml:space="preserve">Total AI tools inventoried</t>
  </si>
  <si>
    <t xml:space="preserve">Total roles assessed</t>
  </si>
  <si>
    <t xml:space="preserve">Tools processing Confidential data</t>
  </si>
  <si>
    <t xml:space="preserve">Roles with Critical priority</t>
  </si>
  <si>
    <t xml:space="preserve">Tools processing Personal Data</t>
  </si>
  <si>
    <t xml:space="preserve">Roles with High priority</t>
  </si>
  <si>
    <t xml:space="preserve">Tools processing Special Category data</t>
  </si>
  <si>
    <t xml:space="preserve">Roles with Medium priority</t>
  </si>
  <si>
    <t xml:space="preserve">Tools with no org-specific training</t>
  </si>
  <si>
    <t xml:space="preserve">Actions not started</t>
  </si>
  <si>
    <t xml:space="preserve">Actions in progress</t>
  </si>
  <si>
    <t xml:space="preserve">Actions complete</t>
  </si>
  <si>
    <t xml:space="preserve">Where to focus first</t>
  </si>
  <si>
    <t xml:space="preserve">Start with the Critical and High priority roles in the Literacy Risk Register. These are the groups where the impact of poor AI judgement is significant and the literacy gap is live. Named owners, specific actions, and target dates for these entries are the minimum documentation the regulator will expect to see by 2 August.</t>
  </si>
  <si>
    <t xml:space="preserve">LearnFrame designs and delivers role-based AI literacy programmes for organisations and professional institutes. www.learnframe.com</t>
  </si>
</sst>
</file>

<file path=xl/styles.xml><?xml version="1.0" encoding="utf-8"?>
<styleSheet xmlns="http://schemas.openxmlformats.org/spreadsheetml/2006/main">
  <numFmts count="2">
    <numFmt numFmtId="164" formatCode="General"/>
    <numFmt numFmtId="165" formatCode="General"/>
  </numFmts>
  <fonts count="13">
    <font>
      <sz val="11"/>
      <color theme="1"/>
      <name val="Calibri"/>
      <family val="2"/>
      <charset val="1"/>
    </font>
    <font>
      <sz val="10"/>
      <name val="Arial"/>
      <family val="0"/>
    </font>
    <font>
      <sz val="10"/>
      <name val="Arial"/>
      <family val="0"/>
    </font>
    <font>
      <sz val="10"/>
      <name val="Arial"/>
      <family val="0"/>
    </font>
    <font>
      <b val="true"/>
      <sz val="22"/>
      <color rgb="FF2B2D5B"/>
      <name val="Calibri"/>
      <family val="0"/>
      <charset val="1"/>
    </font>
    <font>
      <i val="true"/>
      <sz val="12"/>
      <color rgb="FF4A4A4A"/>
      <name val="Calibri"/>
      <family val="0"/>
      <charset val="1"/>
    </font>
    <font>
      <b val="true"/>
      <sz val="13"/>
      <color rgb="FF2B2D5B"/>
      <name val="Calibri"/>
      <family val="0"/>
      <charset val="1"/>
    </font>
    <font>
      <sz val="11"/>
      <color rgb="FF000000"/>
      <name val="Calibri"/>
      <family val="0"/>
      <charset val="1"/>
    </font>
    <font>
      <b val="true"/>
      <sz val="11"/>
      <color rgb="FF2B2D5B"/>
      <name val="Calibri"/>
      <family val="0"/>
      <charset val="1"/>
    </font>
    <font>
      <b val="true"/>
      <sz val="11"/>
      <color rgb="FF000000"/>
      <name val="Calibri"/>
      <family val="0"/>
      <charset val="1"/>
    </font>
    <font>
      <i val="true"/>
      <sz val="10"/>
      <color rgb="FF4A4A4A"/>
      <name val="Calibri"/>
      <family val="0"/>
      <charset val="1"/>
    </font>
    <font>
      <b val="true"/>
      <sz val="11"/>
      <color rgb="FFFFFFFF"/>
      <name val="Calibri"/>
      <family val="0"/>
      <charset val="1"/>
    </font>
    <font>
      <i val="true"/>
      <sz val="11"/>
      <color rgb="FF2B2D5B"/>
      <name val="Calibri"/>
      <family val="0"/>
      <charset val="1"/>
    </font>
  </fonts>
  <fills count="4">
    <fill>
      <patternFill patternType="none"/>
    </fill>
    <fill>
      <patternFill patternType="gray125"/>
    </fill>
    <fill>
      <patternFill patternType="solid">
        <fgColor rgb="FFF0ECF6"/>
        <bgColor rgb="FFFFFFFF"/>
      </patternFill>
    </fill>
    <fill>
      <patternFill patternType="solid">
        <fgColor rgb="FF2B2D5B"/>
        <bgColor rgb="FF333399"/>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true" indent="0" shrinkToFit="false"/>
      <protection locked="true" hidden="false"/>
    </xf>
    <xf numFmtId="165" fontId="9" fillId="2"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0ECF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4A4A4A"/>
      <rgbColor rgb="FF993300"/>
      <rgbColor rgb="FF993366"/>
      <rgbColor rgb="FF333399"/>
      <rgbColor rgb="FF2B2D5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10"/>
  </cols>
  <sheetData>
    <row r="1" customFormat="false" ht="31.5" hidden="false" customHeight="true" outlineLevel="0" collapsed="false">
      <c r="B1" s="1" t="s">
        <v>0</v>
      </c>
    </row>
    <row r="2" customFormat="false" ht="19.5" hidden="false" customHeight="true" outlineLevel="0" collapsed="false">
      <c r="B2" s="2" t="s">
        <v>1</v>
      </c>
    </row>
    <row r="4" customFormat="false" ht="16.15" hidden="false" customHeight="false" outlineLevel="0" collapsed="false">
      <c r="B4" s="3" t="s">
        <v>2</v>
      </c>
    </row>
    <row r="6" customFormat="false" ht="48" hidden="false" customHeight="true" outlineLevel="0" collapsed="false">
      <c r="B6" s="4" t="s">
        <v>3</v>
      </c>
    </row>
    <row r="8" customFormat="false" ht="60" hidden="false" customHeight="true" outlineLevel="0" collapsed="false">
      <c r="B8" s="4" t="s">
        <v>4</v>
      </c>
    </row>
    <row r="10" customFormat="false" ht="16.15" hidden="false" customHeight="false" outlineLevel="0" collapsed="false">
      <c r="B10" s="3" t="s">
        <v>5</v>
      </c>
    </row>
    <row r="12" customFormat="false" ht="60" hidden="false" customHeight="true" outlineLevel="0" collapsed="false">
      <c r="B12" s="4" t="s">
        <v>6</v>
      </c>
    </row>
    <row r="14" customFormat="false" ht="60" hidden="false" customHeight="true" outlineLevel="0" collapsed="false">
      <c r="B14" s="4" t="s">
        <v>7</v>
      </c>
    </row>
    <row r="16" customFormat="false" ht="60" hidden="false" customHeight="true" outlineLevel="0" collapsed="false">
      <c r="B16" s="4" t="s">
        <v>8</v>
      </c>
    </row>
    <row r="18" customFormat="false" ht="60" hidden="false" customHeight="true" outlineLevel="0" collapsed="false">
      <c r="B18" s="4" t="s">
        <v>9</v>
      </c>
    </row>
    <row r="20" customFormat="false" ht="60" hidden="false" customHeight="true" outlineLevel="0" collapsed="false">
      <c r="B20" s="4" t="s">
        <v>10</v>
      </c>
    </row>
    <row r="22" customFormat="false" ht="60" hidden="false" customHeight="true" outlineLevel="0" collapsed="false">
      <c r="B22" s="4" t="s">
        <v>11</v>
      </c>
    </row>
    <row r="24" customFormat="false" ht="16.15" hidden="false" customHeight="false" outlineLevel="0" collapsed="false">
      <c r="B24" s="3" t="s">
        <v>12</v>
      </c>
    </row>
    <row r="26" customFormat="false" ht="48" hidden="false" customHeight="true" outlineLevel="0" collapsed="false">
      <c r="B26" s="4" t="s">
        <v>13</v>
      </c>
    </row>
    <row r="28" customFormat="false" ht="16.15" hidden="false" customHeight="false" outlineLevel="0" collapsed="false">
      <c r="B28" s="3" t="s">
        <v>14</v>
      </c>
    </row>
    <row r="30" customFormat="false" ht="60" hidden="false" customHeight="true" outlineLevel="0" collapsed="false">
      <c r="B30" s="4" t="s">
        <v>15</v>
      </c>
    </row>
    <row r="32" customFormat="false" ht="15" hidden="false" customHeight="false" outlineLevel="0" collapsed="false">
      <c r="B32" s="5" t="s">
        <v>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L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4"/>
    <col collapsed="false" customWidth="true" hidden="false" outlineLevel="0" max="3" min="3" style="0" width="26"/>
    <col collapsed="false" customWidth="true" hidden="false" outlineLevel="0" max="4" min="4" style="0" width="20"/>
    <col collapsed="false" customWidth="true" hidden="false" outlineLevel="0" max="5" min="5" style="0" width="22"/>
    <col collapsed="false" customWidth="true" hidden="false" outlineLevel="0" max="6" min="6" style="0" width="12"/>
    <col collapsed="false" customWidth="true" hidden="false" outlineLevel="0" max="7" min="7" style="0" width="30"/>
    <col collapsed="false" customWidth="true" hidden="false" outlineLevel="0" max="10" min="8" style="0" width="18"/>
    <col collapsed="false" customWidth="true" hidden="false" outlineLevel="0" max="11" min="11" style="0" width="28"/>
  </cols>
  <sheetData>
    <row r="1" customFormat="false" ht="31.5" hidden="false" customHeight="true" outlineLevel="0" collapsed="false">
      <c r="B1" s="1" t="s">
        <v>17</v>
      </c>
    </row>
    <row r="2" customFormat="false" ht="15" hidden="false" customHeight="false" outlineLevel="0" collapsed="false">
      <c r="B2" s="2" t="s">
        <v>18</v>
      </c>
    </row>
    <row r="4" customFormat="false" ht="15" hidden="false" customHeight="false" outlineLevel="0" collapsed="false">
      <c r="B4" s="6" t="s">
        <v>19</v>
      </c>
      <c r="C4" s="7" t="s">
        <v>20</v>
      </c>
    </row>
    <row r="5" customFormat="false" ht="15" hidden="false" customHeight="false" outlineLevel="0" collapsed="false">
      <c r="B5" s="6" t="s">
        <v>21</v>
      </c>
      <c r="C5" s="7" t="s">
        <v>22</v>
      </c>
    </row>
    <row r="7" customFormat="false" ht="30" hidden="false" customHeight="true" outlineLevel="0" collapsed="false">
      <c r="B7" s="8" t="s">
        <v>23</v>
      </c>
      <c r="C7" s="8" t="s">
        <v>24</v>
      </c>
      <c r="D7" s="8" t="s">
        <v>25</v>
      </c>
      <c r="E7" s="8" t="s">
        <v>26</v>
      </c>
      <c r="F7" s="8" t="s">
        <v>27</v>
      </c>
      <c r="G7" s="8" t="s">
        <v>28</v>
      </c>
      <c r="H7" s="8" t="s">
        <v>29</v>
      </c>
      <c r="I7" s="8" t="s">
        <v>30</v>
      </c>
      <c r="J7" s="8" t="s">
        <v>31</v>
      </c>
      <c r="K7" s="8" t="s">
        <v>32</v>
      </c>
    </row>
    <row r="8" customFormat="false" ht="39.75" hidden="false" customHeight="true" outlineLevel="0" collapsed="false">
      <c r="B8" s="9" t="n">
        <v>1</v>
      </c>
      <c r="C8" s="9" t="s">
        <v>33</v>
      </c>
      <c r="D8" s="9" t="s">
        <v>34</v>
      </c>
      <c r="E8" s="9" t="s">
        <v>35</v>
      </c>
      <c r="F8" s="9" t="s">
        <v>36</v>
      </c>
      <c r="G8" s="9" t="s">
        <v>37</v>
      </c>
      <c r="H8" s="9" t="s">
        <v>38</v>
      </c>
      <c r="I8" s="9" t="s">
        <v>39</v>
      </c>
      <c r="J8" s="9" t="s">
        <v>40</v>
      </c>
      <c r="K8" s="9" t="s">
        <v>41</v>
      </c>
      <c r="L8" s="10" t="s">
        <v>42</v>
      </c>
    </row>
    <row r="9" customFormat="false" ht="39.75" hidden="false" customHeight="true" outlineLevel="0" collapsed="false">
      <c r="B9" s="9" t="n">
        <v>2</v>
      </c>
      <c r="C9" s="9" t="s">
        <v>43</v>
      </c>
      <c r="D9" s="9" t="s">
        <v>44</v>
      </c>
      <c r="E9" s="9" t="s">
        <v>45</v>
      </c>
      <c r="F9" s="9" t="s">
        <v>46</v>
      </c>
      <c r="G9" s="9" t="s">
        <v>47</v>
      </c>
      <c r="H9" s="9" t="s">
        <v>48</v>
      </c>
      <c r="I9" s="9" t="s">
        <v>40</v>
      </c>
      <c r="J9" s="9" t="s">
        <v>40</v>
      </c>
      <c r="K9" s="9" t="s">
        <v>49</v>
      </c>
    </row>
    <row r="10" customFormat="false" ht="39.75" hidden="false" customHeight="true" outlineLevel="0" collapsed="false">
      <c r="B10" s="9" t="n">
        <v>3</v>
      </c>
      <c r="C10" s="9" t="s">
        <v>50</v>
      </c>
      <c r="D10" s="9" t="s">
        <v>51</v>
      </c>
      <c r="E10" s="9" t="s">
        <v>52</v>
      </c>
      <c r="F10" s="9" t="s">
        <v>53</v>
      </c>
      <c r="G10" s="9" t="s">
        <v>54</v>
      </c>
      <c r="H10" s="9" t="s">
        <v>55</v>
      </c>
      <c r="I10" s="9" t="s">
        <v>39</v>
      </c>
      <c r="J10" s="9" t="s">
        <v>40</v>
      </c>
      <c r="K10" s="9" t="s">
        <v>56</v>
      </c>
    </row>
    <row r="11" customFormat="false" ht="36" hidden="false" customHeight="true" outlineLevel="0" collapsed="false">
      <c r="B11" s="11" t="n">
        <v>4</v>
      </c>
      <c r="C11" s="12"/>
      <c r="D11" s="12"/>
      <c r="E11" s="12"/>
      <c r="F11" s="12"/>
      <c r="G11" s="12"/>
      <c r="H11" s="12"/>
      <c r="I11" s="12"/>
      <c r="J11" s="12"/>
      <c r="K11" s="12"/>
    </row>
    <row r="12" customFormat="false" ht="36" hidden="false" customHeight="true" outlineLevel="0" collapsed="false">
      <c r="B12" s="11" t="n">
        <v>5</v>
      </c>
      <c r="C12" s="12"/>
      <c r="D12" s="12"/>
      <c r="E12" s="12"/>
      <c r="F12" s="12"/>
      <c r="G12" s="12"/>
      <c r="H12" s="12"/>
      <c r="I12" s="12"/>
      <c r="J12" s="12"/>
      <c r="K12" s="12"/>
    </row>
    <row r="13" customFormat="false" ht="36" hidden="false" customHeight="true" outlineLevel="0" collapsed="false">
      <c r="B13" s="11" t="n">
        <v>6</v>
      </c>
      <c r="C13" s="12"/>
      <c r="D13" s="12"/>
      <c r="E13" s="12"/>
      <c r="F13" s="12"/>
      <c r="G13" s="12"/>
      <c r="H13" s="12"/>
      <c r="I13" s="12"/>
      <c r="J13" s="12"/>
      <c r="K13" s="12"/>
    </row>
    <row r="14" customFormat="false" ht="36" hidden="false" customHeight="true" outlineLevel="0" collapsed="false">
      <c r="B14" s="11" t="n">
        <v>7</v>
      </c>
      <c r="C14" s="12"/>
      <c r="D14" s="12"/>
      <c r="E14" s="12"/>
      <c r="F14" s="12"/>
      <c r="G14" s="12"/>
      <c r="H14" s="12"/>
      <c r="I14" s="12"/>
      <c r="J14" s="12"/>
      <c r="K14" s="12"/>
    </row>
    <row r="15" customFormat="false" ht="36" hidden="false" customHeight="true" outlineLevel="0" collapsed="false">
      <c r="B15" s="11" t="n">
        <v>8</v>
      </c>
      <c r="C15" s="12"/>
      <c r="D15" s="12"/>
      <c r="E15" s="12"/>
      <c r="F15" s="12"/>
      <c r="G15" s="12"/>
      <c r="H15" s="12"/>
      <c r="I15" s="12"/>
      <c r="J15" s="12"/>
      <c r="K15" s="12"/>
    </row>
    <row r="16" customFormat="false" ht="36" hidden="false" customHeight="true" outlineLevel="0" collapsed="false">
      <c r="B16" s="11" t="n">
        <v>9</v>
      </c>
      <c r="C16" s="12"/>
      <c r="D16" s="12"/>
      <c r="E16" s="12"/>
      <c r="F16" s="12"/>
      <c r="G16" s="12"/>
      <c r="H16" s="12"/>
      <c r="I16" s="12"/>
      <c r="J16" s="12"/>
      <c r="K16" s="12"/>
    </row>
    <row r="17" customFormat="false" ht="36" hidden="false" customHeight="true" outlineLevel="0" collapsed="false">
      <c r="B17" s="11" t="n">
        <v>10</v>
      </c>
      <c r="C17" s="12"/>
      <c r="D17" s="12"/>
      <c r="E17" s="12"/>
      <c r="F17" s="12"/>
      <c r="G17" s="12"/>
      <c r="H17" s="12"/>
      <c r="I17" s="12"/>
      <c r="J17" s="12"/>
      <c r="K17" s="12"/>
    </row>
    <row r="18" customFormat="false" ht="36" hidden="false" customHeight="true" outlineLevel="0" collapsed="false">
      <c r="B18" s="11" t="n">
        <v>11</v>
      </c>
      <c r="C18" s="12"/>
      <c r="D18" s="12"/>
      <c r="E18" s="12"/>
      <c r="F18" s="12"/>
      <c r="G18" s="12"/>
      <c r="H18" s="12"/>
      <c r="I18" s="12"/>
      <c r="J18" s="12"/>
      <c r="K18" s="12"/>
    </row>
    <row r="19" customFormat="false" ht="36" hidden="false" customHeight="true" outlineLevel="0" collapsed="false">
      <c r="B19" s="11" t="n">
        <v>12</v>
      </c>
      <c r="C19" s="12"/>
      <c r="D19" s="12"/>
      <c r="E19" s="12"/>
      <c r="F19" s="12"/>
      <c r="G19" s="12"/>
      <c r="H19" s="12"/>
      <c r="I19" s="12"/>
      <c r="J19" s="12"/>
      <c r="K19" s="12"/>
    </row>
    <row r="20" customFormat="false" ht="36" hidden="false" customHeight="true" outlineLevel="0" collapsed="false">
      <c r="B20" s="11" t="n">
        <v>13</v>
      </c>
      <c r="C20" s="12"/>
      <c r="D20" s="12"/>
      <c r="E20" s="12"/>
      <c r="F20" s="12"/>
      <c r="G20" s="12"/>
      <c r="H20" s="12"/>
      <c r="I20" s="12"/>
      <c r="J20" s="12"/>
      <c r="K20" s="12"/>
    </row>
    <row r="21" customFormat="false" ht="36" hidden="false" customHeight="true" outlineLevel="0" collapsed="false">
      <c r="B21" s="11" t="n">
        <v>14</v>
      </c>
      <c r="C21" s="12"/>
      <c r="D21" s="12"/>
      <c r="E21" s="12"/>
      <c r="F21" s="12"/>
      <c r="G21" s="12"/>
      <c r="H21" s="12"/>
      <c r="I21" s="12"/>
      <c r="J21" s="12"/>
      <c r="K21" s="12"/>
    </row>
    <row r="22" customFormat="false" ht="36" hidden="false" customHeight="true" outlineLevel="0" collapsed="false">
      <c r="B22" s="11" t="n">
        <v>15</v>
      </c>
      <c r="C22" s="12"/>
      <c r="D22" s="12"/>
      <c r="E22" s="12"/>
      <c r="F22" s="12"/>
      <c r="G22" s="12"/>
      <c r="H22" s="12"/>
      <c r="I22" s="12"/>
      <c r="J22" s="12"/>
      <c r="K22" s="12"/>
    </row>
    <row r="23" customFormat="false" ht="36" hidden="false" customHeight="true" outlineLevel="0" collapsed="false">
      <c r="B23" s="11" t="n">
        <v>16</v>
      </c>
      <c r="C23" s="12"/>
      <c r="D23" s="12"/>
      <c r="E23" s="12"/>
      <c r="F23" s="12"/>
      <c r="G23" s="12"/>
      <c r="H23" s="12"/>
      <c r="I23" s="12"/>
      <c r="J23" s="12"/>
      <c r="K23" s="12"/>
    </row>
    <row r="24" customFormat="false" ht="36" hidden="false" customHeight="true" outlineLevel="0" collapsed="false">
      <c r="B24" s="11" t="n">
        <v>17</v>
      </c>
      <c r="C24" s="12"/>
      <c r="D24" s="12"/>
      <c r="E24" s="12"/>
      <c r="F24" s="12"/>
      <c r="G24" s="12"/>
      <c r="H24" s="12"/>
      <c r="I24" s="12"/>
      <c r="J24" s="12"/>
      <c r="K24" s="12"/>
    </row>
    <row r="25" customFormat="false" ht="36" hidden="false" customHeight="true" outlineLevel="0" collapsed="false">
      <c r="B25" s="11" t="n">
        <v>18</v>
      </c>
      <c r="C25" s="12"/>
      <c r="D25" s="12"/>
      <c r="E25" s="12"/>
      <c r="F25" s="12"/>
      <c r="G25" s="12"/>
      <c r="H25" s="12"/>
      <c r="I25" s="12"/>
      <c r="J25" s="12"/>
      <c r="K25" s="12"/>
    </row>
    <row r="26" customFormat="false" ht="36" hidden="false" customHeight="true" outlineLevel="0" collapsed="false">
      <c r="B26" s="11" t="n">
        <v>19</v>
      </c>
      <c r="C26" s="12"/>
      <c r="D26" s="12"/>
      <c r="E26" s="12"/>
      <c r="F26" s="12"/>
      <c r="G26" s="12"/>
      <c r="H26" s="12"/>
      <c r="I26" s="12"/>
      <c r="J26" s="12"/>
      <c r="K26" s="12"/>
    </row>
    <row r="27" customFormat="false" ht="36" hidden="false" customHeight="true" outlineLevel="0" collapsed="false">
      <c r="B27" s="11" t="n">
        <v>20</v>
      </c>
      <c r="C27" s="12"/>
      <c r="D27" s="12"/>
      <c r="E27" s="12"/>
      <c r="F27" s="12"/>
      <c r="G27" s="12"/>
      <c r="H27" s="12"/>
      <c r="I27" s="12"/>
      <c r="J27" s="12"/>
      <c r="K27" s="12"/>
    </row>
    <row r="28" customFormat="false" ht="36" hidden="false" customHeight="true" outlineLevel="0" collapsed="false">
      <c r="B28" s="11" t="n">
        <v>21</v>
      </c>
      <c r="C28" s="12"/>
      <c r="D28" s="12"/>
      <c r="E28" s="12"/>
      <c r="F28" s="12"/>
      <c r="G28" s="12"/>
      <c r="H28" s="12"/>
      <c r="I28" s="12"/>
      <c r="J28" s="12"/>
      <c r="K28" s="12"/>
    </row>
    <row r="29" customFormat="false" ht="36" hidden="false" customHeight="true" outlineLevel="0" collapsed="false">
      <c r="B29" s="11" t="n">
        <v>22</v>
      </c>
      <c r="C29" s="12"/>
      <c r="D29" s="12"/>
      <c r="E29" s="12"/>
      <c r="F29" s="12"/>
      <c r="G29" s="12"/>
      <c r="H29" s="12"/>
      <c r="I29" s="12"/>
      <c r="J29" s="12"/>
      <c r="K29" s="12"/>
    </row>
    <row r="30" customFormat="false" ht="36" hidden="false" customHeight="true" outlineLevel="0" collapsed="false">
      <c r="B30" s="11" t="n">
        <v>23</v>
      </c>
      <c r="C30" s="12"/>
      <c r="D30" s="12"/>
      <c r="E30" s="12"/>
      <c r="F30" s="12"/>
      <c r="G30" s="12"/>
      <c r="H30" s="12"/>
      <c r="I30" s="12"/>
      <c r="J30" s="12"/>
      <c r="K30" s="12"/>
    </row>
  </sheetData>
  <dataValidations count="2">
    <dataValidation allowBlank="true" errorStyle="stop" operator="between" prompt="Choose sensitivity of data processed by this tool" promptTitle="Data Sensitivity" showDropDown="false" showErrorMessage="false" showInputMessage="false" sqref="H11:H30" type="list">
      <formula1>"None,Internal,Confidential,Personal Data,Special Category"</formula1>
      <formula2>0</formula2>
    </dataValidation>
    <dataValidation allowBlank="true" errorStyle="stop" operator="between" showDropDown="false" showErrorMessage="false" showInputMessage="false" sqref="I11:J30" type="list">
      <formula1>"Yes,Partial,No"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4"/>
    <col collapsed="false" customWidth="true" hidden="false" outlineLevel="0" max="3" min="3" style="0" width="26"/>
    <col collapsed="false" customWidth="true" hidden="false" outlineLevel="0" max="4" min="4" style="0" width="32"/>
    <col collapsed="false" customWidth="true" hidden="false" outlineLevel="0" max="5" min="5" style="0" width="15"/>
    <col collapsed="false" customWidth="true" hidden="false" outlineLevel="0" max="7" min="6" style="0" width="16"/>
    <col collapsed="false" customWidth="true" hidden="false" outlineLevel="0" max="8" min="8" style="0" width="12"/>
    <col collapsed="false" customWidth="true" hidden="false" outlineLevel="0" max="9" min="9" style="0" width="14"/>
    <col collapsed="false" customWidth="true" hidden="false" outlineLevel="0" max="10" min="10" style="0" width="18"/>
    <col collapsed="false" customWidth="true" hidden="false" outlineLevel="0" max="11" min="11" style="0" width="26"/>
    <col collapsed="false" customWidth="true" hidden="false" outlineLevel="0" max="13" min="12" style="0" width="14"/>
  </cols>
  <sheetData>
    <row r="1" customFormat="false" ht="31.5" hidden="false" customHeight="true" outlineLevel="0" collapsed="false">
      <c r="B1" s="1" t="s">
        <v>57</v>
      </c>
    </row>
    <row r="2" customFormat="false" ht="15" hidden="false" customHeight="false" outlineLevel="0" collapsed="false">
      <c r="B2" s="2" t="s">
        <v>58</v>
      </c>
    </row>
    <row r="4" customFormat="false" ht="31.5" hidden="false" customHeight="true" outlineLevel="0" collapsed="false">
      <c r="B4" s="13" t="s">
        <v>59</v>
      </c>
      <c r="C4" s="13"/>
      <c r="D4" s="13"/>
      <c r="E4" s="13"/>
      <c r="F4" s="13"/>
      <c r="G4" s="13"/>
      <c r="H4" s="13"/>
      <c r="I4" s="13"/>
      <c r="J4" s="13"/>
      <c r="K4" s="13"/>
      <c r="L4" s="13"/>
      <c r="M4" s="13"/>
    </row>
    <row r="6" customFormat="false" ht="30" hidden="false" customHeight="true" outlineLevel="0" collapsed="false">
      <c r="B6" s="8" t="s">
        <v>23</v>
      </c>
      <c r="C6" s="8" t="s">
        <v>60</v>
      </c>
      <c r="D6" s="8" t="s">
        <v>61</v>
      </c>
      <c r="E6" s="8" t="s">
        <v>62</v>
      </c>
      <c r="F6" s="8" t="s">
        <v>63</v>
      </c>
      <c r="G6" s="8" t="s">
        <v>64</v>
      </c>
      <c r="H6" s="8" t="s">
        <v>65</v>
      </c>
      <c r="I6" s="8" t="s">
        <v>66</v>
      </c>
      <c r="J6" s="8" t="s">
        <v>67</v>
      </c>
      <c r="K6" s="8" t="s">
        <v>68</v>
      </c>
      <c r="L6" s="8" t="s">
        <v>69</v>
      </c>
      <c r="M6" s="8" t="s">
        <v>70</v>
      </c>
    </row>
    <row r="7" customFormat="false" ht="39.75" hidden="false" customHeight="true" outlineLevel="0" collapsed="false">
      <c r="B7" s="9" t="n">
        <v>1</v>
      </c>
      <c r="C7" s="9" t="s">
        <v>71</v>
      </c>
      <c r="D7" s="9" t="s">
        <v>72</v>
      </c>
      <c r="E7" s="9" t="s">
        <v>73</v>
      </c>
      <c r="F7" s="9" t="s">
        <v>74</v>
      </c>
      <c r="G7" s="9" t="s">
        <v>75</v>
      </c>
      <c r="H7" s="14" t="str">
        <f aca="false">IFERROR(IF(AND(F7&lt;&gt;"",G7&lt;&gt;""),IF(MATCH(G7,{"None","Basic","Intermediate","Advanced"},0)&gt;MATCH(F7,{"None","Basic","Intermediate","Advanced"},0),"Gap","Met"),""),"")</f>
        <v>Gap</v>
      </c>
      <c r="I7" s="14" t="str">
        <f aca="false">IFERROR(IF(H7="Met","Maintain",IF(H7="Gap",E7,"")),"")</f>
        <v>High</v>
      </c>
      <c r="J7" s="9" t="s">
        <v>76</v>
      </c>
      <c r="K7" s="9" t="s">
        <v>77</v>
      </c>
      <c r="L7" s="9" t="s">
        <v>78</v>
      </c>
      <c r="M7" s="9" t="s">
        <v>79</v>
      </c>
      <c r="N7" s="10" t="s">
        <v>42</v>
      </c>
    </row>
    <row r="8" customFormat="false" ht="39.75" hidden="false" customHeight="true" outlineLevel="0" collapsed="false">
      <c r="B8" s="9" t="n">
        <v>2</v>
      </c>
      <c r="C8" s="9" t="s">
        <v>80</v>
      </c>
      <c r="D8" s="9" t="s">
        <v>81</v>
      </c>
      <c r="E8" s="9" t="s">
        <v>82</v>
      </c>
      <c r="F8" s="9" t="s">
        <v>83</v>
      </c>
      <c r="G8" s="9" t="s">
        <v>75</v>
      </c>
      <c r="H8" s="14" t="str">
        <f aca="false">IFERROR(IF(AND(F8&lt;&gt;"",G8&lt;&gt;""),IF(MATCH(G8,{"None","Basic","Intermediate","Advanced"},0)&gt;MATCH(F8,{"None","Basic","Intermediate","Advanced"},0),"Gap","Met"),""),"")</f>
        <v>Gap</v>
      </c>
      <c r="I8" s="14" t="str">
        <f aca="false">IFERROR(IF(H8="Met","Maintain",IF(H8="Gap",E8,"")),"")</f>
        <v>Critical</v>
      </c>
      <c r="J8" s="9" t="s">
        <v>76</v>
      </c>
      <c r="K8" s="9" t="s">
        <v>77</v>
      </c>
      <c r="L8" s="9" t="s">
        <v>78</v>
      </c>
      <c r="M8" s="9" t="s">
        <v>79</v>
      </c>
    </row>
    <row r="9" customFormat="false" ht="39.75" hidden="false" customHeight="true" outlineLevel="0" collapsed="false">
      <c r="B9" s="9" t="n">
        <v>3</v>
      </c>
      <c r="C9" s="9" t="s">
        <v>84</v>
      </c>
      <c r="D9" s="9" t="s">
        <v>85</v>
      </c>
      <c r="E9" s="9" t="s">
        <v>82</v>
      </c>
      <c r="F9" s="9" t="s">
        <v>74</v>
      </c>
      <c r="G9" s="9" t="s">
        <v>86</v>
      </c>
      <c r="H9" s="14" t="str">
        <f aca="false">IFERROR(IF(AND(F9&lt;&gt;"",G9&lt;&gt;""),IF(MATCH(G9,{"None","Basic","Intermediate","Advanced"},0)&gt;MATCH(F9,{"None","Basic","Intermediate","Advanced"},0),"Gap","Met"),""),"")</f>
        <v>Gap</v>
      </c>
      <c r="I9" s="14" t="str">
        <f aca="false">IFERROR(IF(H9="Met","Maintain",IF(H9="Gap",E9,"")),"")</f>
        <v>Critical</v>
      </c>
      <c r="J9" s="9" t="s">
        <v>76</v>
      </c>
      <c r="K9" s="9" t="s">
        <v>77</v>
      </c>
      <c r="L9" s="9" t="s">
        <v>78</v>
      </c>
      <c r="M9" s="9" t="s">
        <v>79</v>
      </c>
    </row>
    <row r="10" customFormat="false" ht="39.75" hidden="false" customHeight="true" outlineLevel="0" collapsed="false">
      <c r="B10" s="9" t="n">
        <v>4</v>
      </c>
      <c r="C10" s="9" t="s">
        <v>87</v>
      </c>
      <c r="D10" s="9" t="s">
        <v>88</v>
      </c>
      <c r="E10" s="9" t="s">
        <v>89</v>
      </c>
      <c r="F10" s="9" t="s">
        <v>75</v>
      </c>
      <c r="G10" s="9" t="s">
        <v>75</v>
      </c>
      <c r="H10" s="14" t="str">
        <f aca="false">IFERROR(IF(AND(F10&lt;&gt;"",G10&lt;&gt;""),IF(MATCH(G10,{"None","Basic","Intermediate","Advanced"},0)&gt;MATCH(F10,{"None","Basic","Intermediate","Advanced"},0),"Gap","Met"),""),"")</f>
        <v>Met</v>
      </c>
      <c r="I10" s="14" t="str">
        <f aca="false">IFERROR(IF(H10="Met","Maintain",IF(H10="Gap",E10,"")),"")</f>
        <v>Maintain</v>
      </c>
      <c r="J10" s="9" t="s">
        <v>76</v>
      </c>
      <c r="K10" s="9" t="s">
        <v>77</v>
      </c>
      <c r="L10" s="9" t="s">
        <v>78</v>
      </c>
      <c r="M10" s="9" t="s">
        <v>79</v>
      </c>
    </row>
    <row r="11" customFormat="false" ht="39.75" hidden="false" customHeight="true" outlineLevel="0" collapsed="false">
      <c r="B11" s="9" t="n">
        <v>5</v>
      </c>
      <c r="C11" s="9" t="s">
        <v>90</v>
      </c>
      <c r="D11" s="9" t="s">
        <v>91</v>
      </c>
      <c r="E11" s="9" t="s">
        <v>73</v>
      </c>
      <c r="F11" s="9" t="s">
        <v>75</v>
      </c>
      <c r="G11" s="9" t="s">
        <v>86</v>
      </c>
      <c r="H11" s="14" t="str">
        <f aca="false">IFERROR(IF(AND(F11&lt;&gt;"",G11&lt;&gt;""),IF(MATCH(G11,{"None","Basic","Intermediate","Advanced"},0)&gt;MATCH(F11,{"None","Basic","Intermediate","Advanced"},0),"Gap","Met"),""),"")</f>
        <v>Gap</v>
      </c>
      <c r="I11" s="14" t="str">
        <f aca="false">IFERROR(IF(H11="Met","Maintain",IF(H11="Gap",E11,"")),"")</f>
        <v>High</v>
      </c>
      <c r="J11" s="9" t="s">
        <v>76</v>
      </c>
      <c r="K11" s="9" t="s">
        <v>77</v>
      </c>
      <c r="L11" s="9" t="s">
        <v>78</v>
      </c>
      <c r="M11" s="9" t="s">
        <v>79</v>
      </c>
    </row>
    <row r="12" customFormat="false" ht="36" hidden="false" customHeight="true" outlineLevel="0" collapsed="false">
      <c r="B12" s="11" t="n">
        <v>6</v>
      </c>
      <c r="C12" s="12"/>
      <c r="D12" s="12"/>
      <c r="E12" s="12"/>
      <c r="F12" s="12"/>
      <c r="G12" s="12"/>
      <c r="H12" s="11" t="str">
        <f aca="false">IFERROR(IF(AND(F12&lt;&gt;"",G12&lt;&gt;""),IF(MATCH(G12,{"None","Basic","Intermediate","Advanced"},0)&gt;MATCH(F12,{"None","Basic","Intermediate","Advanced"},0),"Gap","Met"),""),"")</f>
        <v/>
      </c>
      <c r="I12" s="11" t="str">
        <f aca="false">IFERROR(IF(H12="Met","Maintain",IF(H12="Gap",E12,"")),"")</f>
        <v/>
      </c>
      <c r="J12" s="12"/>
      <c r="K12" s="12"/>
      <c r="L12" s="12"/>
      <c r="M12" s="12"/>
    </row>
    <row r="13" customFormat="false" ht="36" hidden="false" customHeight="true" outlineLevel="0" collapsed="false">
      <c r="B13" s="11" t="n">
        <v>7</v>
      </c>
      <c r="C13" s="12"/>
      <c r="D13" s="12"/>
      <c r="E13" s="12"/>
      <c r="F13" s="12"/>
      <c r="G13" s="12"/>
      <c r="H13" s="11" t="str">
        <f aca="false">IFERROR(IF(AND(F13&lt;&gt;"",G13&lt;&gt;""),IF(MATCH(G13,{"None","Basic","Intermediate","Advanced"},0)&gt;MATCH(F13,{"None","Basic","Intermediate","Advanced"},0),"Gap","Met"),""),"")</f>
        <v/>
      </c>
      <c r="I13" s="11" t="str">
        <f aca="false">IFERROR(IF(H13="Met","Maintain",IF(H13="Gap",E13,"")),"")</f>
        <v/>
      </c>
      <c r="J13" s="12"/>
      <c r="K13" s="12"/>
      <c r="L13" s="12"/>
      <c r="M13" s="12"/>
    </row>
    <row r="14" customFormat="false" ht="36" hidden="false" customHeight="true" outlineLevel="0" collapsed="false">
      <c r="B14" s="11" t="n">
        <v>8</v>
      </c>
      <c r="C14" s="12"/>
      <c r="D14" s="12"/>
      <c r="E14" s="12"/>
      <c r="F14" s="12"/>
      <c r="G14" s="12"/>
      <c r="H14" s="11" t="str">
        <f aca="false">IFERROR(IF(AND(F14&lt;&gt;"",G14&lt;&gt;""),IF(MATCH(G14,{"None","Basic","Intermediate","Advanced"},0)&gt;MATCH(F14,{"None","Basic","Intermediate","Advanced"},0),"Gap","Met"),""),"")</f>
        <v/>
      </c>
      <c r="I14" s="11" t="str">
        <f aca="false">IFERROR(IF(H14="Met","Maintain",IF(H14="Gap",E14,"")),"")</f>
        <v/>
      </c>
      <c r="J14" s="12"/>
      <c r="K14" s="12"/>
      <c r="L14" s="12"/>
      <c r="M14" s="12"/>
    </row>
    <row r="15" customFormat="false" ht="36" hidden="false" customHeight="true" outlineLevel="0" collapsed="false">
      <c r="B15" s="11" t="n">
        <v>9</v>
      </c>
      <c r="C15" s="12"/>
      <c r="D15" s="12"/>
      <c r="E15" s="12"/>
      <c r="F15" s="12"/>
      <c r="G15" s="12"/>
      <c r="H15" s="11" t="str">
        <f aca="false">IFERROR(IF(AND(F15&lt;&gt;"",G15&lt;&gt;""),IF(MATCH(G15,{"None","Basic","Intermediate","Advanced"},0)&gt;MATCH(F15,{"None","Basic","Intermediate","Advanced"},0),"Gap","Met"),""),"")</f>
        <v/>
      </c>
      <c r="I15" s="11" t="str">
        <f aca="false">IFERROR(IF(H15="Met","Maintain",IF(H15="Gap",E15,"")),"")</f>
        <v/>
      </c>
      <c r="J15" s="12"/>
      <c r="K15" s="12"/>
      <c r="L15" s="12"/>
      <c r="M15" s="12"/>
    </row>
    <row r="16" customFormat="false" ht="36" hidden="false" customHeight="true" outlineLevel="0" collapsed="false">
      <c r="B16" s="11" t="n">
        <v>10</v>
      </c>
      <c r="C16" s="12"/>
      <c r="D16" s="12"/>
      <c r="E16" s="12"/>
      <c r="F16" s="12"/>
      <c r="G16" s="12"/>
      <c r="H16" s="11" t="str">
        <f aca="false">IFERROR(IF(AND(F16&lt;&gt;"",G16&lt;&gt;""),IF(MATCH(G16,{"None","Basic","Intermediate","Advanced"},0)&gt;MATCH(F16,{"None","Basic","Intermediate","Advanced"},0),"Gap","Met"),""),"")</f>
        <v/>
      </c>
      <c r="I16" s="11" t="str">
        <f aca="false">IFERROR(IF(H16="Met","Maintain",IF(H16="Gap",E16,"")),"")</f>
        <v/>
      </c>
      <c r="J16" s="12"/>
      <c r="K16" s="12"/>
      <c r="L16" s="12"/>
      <c r="M16" s="12"/>
    </row>
    <row r="17" customFormat="false" ht="36" hidden="false" customHeight="true" outlineLevel="0" collapsed="false">
      <c r="B17" s="11" t="n">
        <v>11</v>
      </c>
      <c r="C17" s="12"/>
      <c r="D17" s="12"/>
      <c r="E17" s="12"/>
      <c r="F17" s="12"/>
      <c r="G17" s="12"/>
      <c r="H17" s="11" t="str">
        <f aca="false">IFERROR(IF(AND(F17&lt;&gt;"",G17&lt;&gt;""),IF(MATCH(G17,{"None","Basic","Intermediate","Advanced"},0)&gt;MATCH(F17,{"None","Basic","Intermediate","Advanced"},0),"Gap","Met"),""),"")</f>
        <v/>
      </c>
      <c r="I17" s="11" t="str">
        <f aca="false">IFERROR(IF(H17="Met","Maintain",IF(H17="Gap",E17,"")),"")</f>
        <v/>
      </c>
      <c r="J17" s="12"/>
      <c r="K17" s="12"/>
      <c r="L17" s="12"/>
      <c r="M17" s="12"/>
    </row>
    <row r="18" customFormat="false" ht="36" hidden="false" customHeight="true" outlineLevel="0" collapsed="false">
      <c r="B18" s="11" t="n">
        <v>12</v>
      </c>
      <c r="C18" s="12"/>
      <c r="D18" s="12"/>
      <c r="E18" s="12"/>
      <c r="F18" s="12"/>
      <c r="G18" s="12"/>
      <c r="H18" s="11" t="str">
        <f aca="false">IFERROR(IF(AND(F18&lt;&gt;"",G18&lt;&gt;""),IF(MATCH(G18,{"None","Basic","Intermediate","Advanced"},0)&gt;MATCH(F18,{"None","Basic","Intermediate","Advanced"},0),"Gap","Met"),""),"")</f>
        <v/>
      </c>
      <c r="I18" s="11" t="str">
        <f aca="false">IFERROR(IF(H18="Met","Maintain",IF(H18="Gap",E18,"")),"")</f>
        <v/>
      </c>
      <c r="J18" s="12"/>
      <c r="K18" s="12"/>
      <c r="L18" s="12"/>
      <c r="M18" s="12"/>
    </row>
    <row r="19" customFormat="false" ht="36" hidden="false" customHeight="true" outlineLevel="0" collapsed="false">
      <c r="B19" s="11" t="n">
        <v>13</v>
      </c>
      <c r="C19" s="12"/>
      <c r="D19" s="12"/>
      <c r="E19" s="12"/>
      <c r="F19" s="12"/>
      <c r="G19" s="12"/>
      <c r="H19" s="11" t="str">
        <f aca="false">IFERROR(IF(AND(F19&lt;&gt;"",G19&lt;&gt;""),IF(MATCH(G19,{"None","Basic","Intermediate","Advanced"},0)&gt;MATCH(F19,{"None","Basic","Intermediate","Advanced"},0),"Gap","Met"),""),"")</f>
        <v/>
      </c>
      <c r="I19" s="11" t="str">
        <f aca="false">IFERROR(IF(H19="Met","Maintain",IF(H19="Gap",E19,"")),"")</f>
        <v/>
      </c>
      <c r="J19" s="12"/>
      <c r="K19" s="12"/>
      <c r="L19" s="12"/>
      <c r="M19" s="12"/>
    </row>
    <row r="20" customFormat="false" ht="36" hidden="false" customHeight="true" outlineLevel="0" collapsed="false">
      <c r="B20" s="11" t="n">
        <v>14</v>
      </c>
      <c r="C20" s="12"/>
      <c r="D20" s="12"/>
      <c r="E20" s="12"/>
      <c r="F20" s="12"/>
      <c r="G20" s="12"/>
      <c r="H20" s="11" t="str">
        <f aca="false">IFERROR(IF(AND(F20&lt;&gt;"",G20&lt;&gt;""),IF(MATCH(G20,{"None","Basic","Intermediate","Advanced"},0)&gt;MATCH(F20,{"None","Basic","Intermediate","Advanced"},0),"Gap","Met"),""),"")</f>
        <v/>
      </c>
      <c r="I20" s="11" t="str">
        <f aca="false">IFERROR(IF(H20="Met","Maintain",IF(H20="Gap",E20,"")),"")</f>
        <v/>
      </c>
      <c r="J20" s="12"/>
      <c r="K20" s="12"/>
      <c r="L20" s="12"/>
      <c r="M20" s="12"/>
    </row>
    <row r="21" customFormat="false" ht="36" hidden="false" customHeight="true" outlineLevel="0" collapsed="false">
      <c r="B21" s="11" t="n">
        <v>15</v>
      </c>
      <c r="C21" s="12"/>
      <c r="D21" s="12"/>
      <c r="E21" s="12"/>
      <c r="F21" s="12"/>
      <c r="G21" s="12"/>
      <c r="H21" s="11" t="str">
        <f aca="false">IFERROR(IF(AND(F21&lt;&gt;"",G21&lt;&gt;""),IF(MATCH(G21,{"None","Basic","Intermediate","Advanced"},0)&gt;MATCH(F21,{"None","Basic","Intermediate","Advanced"},0),"Gap","Met"),""),"")</f>
        <v/>
      </c>
      <c r="I21" s="11" t="str">
        <f aca="false">IFERROR(IF(H21="Met","Maintain",IF(H21="Gap",E21,"")),"")</f>
        <v/>
      </c>
      <c r="J21" s="12"/>
      <c r="K21" s="12"/>
      <c r="L21" s="12"/>
      <c r="M21" s="12"/>
    </row>
    <row r="22" customFormat="false" ht="36" hidden="false" customHeight="true" outlineLevel="0" collapsed="false">
      <c r="B22" s="11" t="n">
        <v>16</v>
      </c>
      <c r="C22" s="12"/>
      <c r="D22" s="12"/>
      <c r="E22" s="12"/>
      <c r="F22" s="12"/>
      <c r="G22" s="12"/>
      <c r="H22" s="11" t="str">
        <f aca="false">IFERROR(IF(AND(F22&lt;&gt;"",G22&lt;&gt;""),IF(MATCH(G22,{"None","Basic","Intermediate","Advanced"},0)&gt;MATCH(F22,{"None","Basic","Intermediate","Advanced"},0),"Gap","Met"),""),"")</f>
        <v/>
      </c>
      <c r="I22" s="11" t="str">
        <f aca="false">IFERROR(IF(H22="Met","Maintain",IF(H22="Gap",E22,"")),"")</f>
        <v/>
      </c>
      <c r="J22" s="12"/>
      <c r="K22" s="12"/>
      <c r="L22" s="12"/>
      <c r="M22" s="12"/>
    </row>
    <row r="23" customFormat="false" ht="36" hidden="false" customHeight="true" outlineLevel="0" collapsed="false">
      <c r="B23" s="11" t="n">
        <v>17</v>
      </c>
      <c r="C23" s="12"/>
      <c r="D23" s="12"/>
      <c r="E23" s="12"/>
      <c r="F23" s="12"/>
      <c r="G23" s="12"/>
      <c r="H23" s="11" t="str">
        <f aca="false">IFERROR(IF(AND(F23&lt;&gt;"",G23&lt;&gt;""),IF(MATCH(G23,{"None","Basic","Intermediate","Advanced"},0)&gt;MATCH(F23,{"None","Basic","Intermediate","Advanced"},0),"Gap","Met"),""),"")</f>
        <v/>
      </c>
      <c r="I23" s="11" t="str">
        <f aca="false">IFERROR(IF(H23="Met","Maintain",IF(H23="Gap",E23,"")),"")</f>
        <v/>
      </c>
      <c r="J23" s="12"/>
      <c r="K23" s="12"/>
      <c r="L23" s="12"/>
      <c r="M23" s="12"/>
    </row>
    <row r="24" customFormat="false" ht="36" hidden="false" customHeight="true" outlineLevel="0" collapsed="false">
      <c r="B24" s="11" t="n">
        <v>18</v>
      </c>
      <c r="C24" s="12"/>
      <c r="D24" s="12"/>
      <c r="E24" s="12"/>
      <c r="F24" s="12"/>
      <c r="G24" s="12"/>
      <c r="H24" s="11" t="str">
        <f aca="false">IFERROR(IF(AND(F24&lt;&gt;"",G24&lt;&gt;""),IF(MATCH(G24,{"None","Basic","Intermediate","Advanced"},0)&gt;MATCH(F24,{"None","Basic","Intermediate","Advanced"},0),"Gap","Met"),""),"")</f>
        <v/>
      </c>
      <c r="I24" s="11" t="str">
        <f aca="false">IFERROR(IF(H24="Met","Maintain",IF(H24="Gap",E24,"")),"")</f>
        <v/>
      </c>
      <c r="J24" s="12"/>
      <c r="K24" s="12"/>
      <c r="L24" s="12"/>
      <c r="M24" s="12"/>
    </row>
    <row r="25" customFormat="false" ht="36" hidden="false" customHeight="true" outlineLevel="0" collapsed="false">
      <c r="B25" s="11" t="n">
        <v>19</v>
      </c>
      <c r="C25" s="12"/>
      <c r="D25" s="12"/>
      <c r="E25" s="12"/>
      <c r="F25" s="12"/>
      <c r="G25" s="12"/>
      <c r="H25" s="11" t="str">
        <f aca="false">IFERROR(IF(AND(F25&lt;&gt;"",G25&lt;&gt;""),IF(MATCH(G25,{"None","Basic","Intermediate","Advanced"},0)&gt;MATCH(F25,{"None","Basic","Intermediate","Advanced"},0),"Gap","Met"),""),"")</f>
        <v/>
      </c>
      <c r="I25" s="11" t="str">
        <f aca="false">IFERROR(IF(H25="Met","Maintain",IF(H25="Gap",E25,"")),"")</f>
        <v/>
      </c>
      <c r="J25" s="12"/>
      <c r="K25" s="12"/>
      <c r="L25" s="12"/>
      <c r="M25" s="12"/>
    </row>
    <row r="26" customFormat="false" ht="36" hidden="false" customHeight="true" outlineLevel="0" collapsed="false">
      <c r="B26" s="11" t="n">
        <v>20</v>
      </c>
      <c r="C26" s="12"/>
      <c r="D26" s="12"/>
      <c r="E26" s="12"/>
      <c r="F26" s="12"/>
      <c r="G26" s="12"/>
      <c r="H26" s="11" t="str">
        <f aca="false">IFERROR(IF(AND(F26&lt;&gt;"",G26&lt;&gt;""),IF(MATCH(G26,{"None","Basic","Intermediate","Advanced"},0)&gt;MATCH(F26,{"None","Basic","Intermediate","Advanced"},0),"Gap","Met"),""),"")</f>
        <v/>
      </c>
      <c r="I26" s="11" t="str">
        <f aca="false">IFERROR(IF(H26="Met","Maintain",IF(H26="Gap",E26,"")),"")</f>
        <v/>
      </c>
      <c r="J26" s="12"/>
      <c r="K26" s="12"/>
      <c r="L26" s="12"/>
      <c r="M26" s="12"/>
    </row>
    <row r="27" customFormat="false" ht="36" hidden="false" customHeight="true" outlineLevel="0" collapsed="false">
      <c r="B27" s="11" t="n">
        <v>21</v>
      </c>
      <c r="C27" s="12"/>
      <c r="D27" s="12"/>
      <c r="E27" s="12"/>
      <c r="F27" s="12"/>
      <c r="G27" s="12"/>
      <c r="H27" s="11" t="str">
        <f aca="false">IFERROR(IF(AND(F27&lt;&gt;"",G27&lt;&gt;""),IF(MATCH(G27,{"None","Basic","Intermediate","Advanced"},0)&gt;MATCH(F27,{"None","Basic","Intermediate","Advanced"},0),"Gap","Met"),""),"")</f>
        <v/>
      </c>
      <c r="I27" s="11" t="str">
        <f aca="false">IFERROR(IF(H27="Met","Maintain",IF(H27="Gap",E27,"")),"")</f>
        <v/>
      </c>
      <c r="J27" s="12"/>
      <c r="K27" s="12"/>
      <c r="L27" s="12"/>
      <c r="M27" s="12"/>
    </row>
    <row r="28" customFormat="false" ht="36" hidden="false" customHeight="true" outlineLevel="0" collapsed="false">
      <c r="B28" s="11" t="n">
        <v>22</v>
      </c>
      <c r="C28" s="12"/>
      <c r="D28" s="12"/>
      <c r="E28" s="12"/>
      <c r="F28" s="12"/>
      <c r="G28" s="12"/>
      <c r="H28" s="11" t="str">
        <f aca="false">IFERROR(IF(AND(F28&lt;&gt;"",G28&lt;&gt;""),IF(MATCH(G28,{"None","Basic","Intermediate","Advanced"},0)&gt;MATCH(F28,{"None","Basic","Intermediate","Advanced"},0),"Gap","Met"),""),"")</f>
        <v/>
      </c>
      <c r="I28" s="11" t="str">
        <f aca="false">IFERROR(IF(H28="Met","Maintain",IF(H28="Gap",E28,"")),"")</f>
        <v/>
      </c>
      <c r="J28" s="12"/>
      <c r="K28" s="12"/>
      <c r="L28" s="12"/>
      <c r="M28" s="12"/>
    </row>
    <row r="29" customFormat="false" ht="36" hidden="false" customHeight="true" outlineLevel="0" collapsed="false">
      <c r="B29" s="11" t="n">
        <v>23</v>
      </c>
      <c r="C29" s="12"/>
      <c r="D29" s="12"/>
      <c r="E29" s="12"/>
      <c r="F29" s="12"/>
      <c r="G29" s="12"/>
      <c r="H29" s="11" t="str">
        <f aca="false">IFERROR(IF(AND(F29&lt;&gt;"",G29&lt;&gt;""),IF(MATCH(G29,{"None","Basic","Intermediate","Advanced"},0)&gt;MATCH(F29,{"None","Basic","Intermediate","Advanced"},0),"Gap","Met"),""),"")</f>
        <v/>
      </c>
      <c r="I29" s="11" t="str">
        <f aca="false">IFERROR(IF(H29="Met","Maintain",IF(H29="Gap",E29,"")),"")</f>
        <v/>
      </c>
      <c r="J29" s="12"/>
      <c r="K29" s="12"/>
      <c r="L29" s="12"/>
      <c r="M29" s="12"/>
    </row>
    <row r="30" customFormat="false" ht="36" hidden="false" customHeight="true" outlineLevel="0" collapsed="false">
      <c r="B30" s="11" t="n">
        <v>24</v>
      </c>
      <c r="C30" s="12"/>
      <c r="D30" s="12"/>
      <c r="E30" s="12"/>
      <c r="F30" s="12"/>
      <c r="G30" s="12"/>
      <c r="H30" s="11" t="str">
        <f aca="false">IFERROR(IF(AND(F30&lt;&gt;"",G30&lt;&gt;""),IF(MATCH(G30,{"None","Basic","Intermediate","Advanced"},0)&gt;MATCH(F30,{"None","Basic","Intermediate","Advanced"},0),"Gap","Met"),""),"")</f>
        <v/>
      </c>
      <c r="I30" s="11" t="str">
        <f aca="false">IFERROR(IF(H30="Met","Maintain",IF(H30="Gap",E30,"")),"")</f>
        <v/>
      </c>
      <c r="J30" s="12"/>
      <c r="K30" s="12"/>
      <c r="L30" s="12"/>
      <c r="M30" s="12"/>
    </row>
    <row r="31" customFormat="false" ht="36" hidden="false" customHeight="true" outlineLevel="0" collapsed="false">
      <c r="B31" s="11" t="n">
        <v>25</v>
      </c>
      <c r="C31" s="12"/>
      <c r="D31" s="12"/>
      <c r="E31" s="12"/>
      <c r="F31" s="12"/>
      <c r="G31" s="12"/>
      <c r="H31" s="11" t="str">
        <f aca="false">IFERROR(IF(AND(F31&lt;&gt;"",G31&lt;&gt;""),IF(MATCH(G31,{"None","Basic","Intermediate","Advanced"},0)&gt;MATCH(F31,{"None","Basic","Intermediate","Advanced"},0),"Gap","Met"),""),"")</f>
        <v/>
      </c>
      <c r="I31" s="11" t="str">
        <f aca="false">IFERROR(IF(H31="Met","Maintain",IF(H31="Gap",E31,"")),"")</f>
        <v/>
      </c>
      <c r="J31" s="12"/>
      <c r="K31" s="12"/>
      <c r="L31" s="12"/>
      <c r="M31" s="12"/>
    </row>
  </sheetData>
  <mergeCells count="1">
    <mergeCell ref="B4:M4"/>
  </mergeCells>
  <dataValidations count="3">
    <dataValidation allowBlank="true" errorStyle="stop" operator="between" showDropDown="false" showErrorMessage="false" showInputMessage="false" sqref="E12:E31" type="list">
      <formula1>"Low,Medium,High,Critical"</formula1>
      <formula2>0</formula2>
    </dataValidation>
    <dataValidation allowBlank="true" errorStyle="stop" operator="between" showDropDown="false" showErrorMessage="false" showInputMessage="false" sqref="F12:G31" type="list">
      <formula1>"None,Basic,Intermediate,Advanced"</formula1>
      <formula2>0</formula2>
    </dataValidation>
    <dataValidation allowBlank="true" errorStyle="stop" operator="between" showDropDown="false" showErrorMessage="false" showInputMessage="false" sqref="M12:M31" type="list">
      <formula1>"Not started,In progress,Complete"</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42"/>
    <col collapsed="false" customWidth="true" hidden="false" outlineLevel="0" max="3" min="3" style="0" width="18"/>
    <col collapsed="false" customWidth="true" hidden="false" outlineLevel="0" max="4" min="4" style="0" width="6"/>
    <col collapsed="false" customWidth="true" hidden="false" outlineLevel="0" max="5" min="5" style="0" width="42"/>
    <col collapsed="false" customWidth="true" hidden="false" outlineLevel="0" max="6" min="6" style="0" width="18"/>
  </cols>
  <sheetData>
    <row r="1" customFormat="false" ht="31.5" hidden="false" customHeight="true" outlineLevel="0" collapsed="false">
      <c r="B1" s="1" t="s">
        <v>92</v>
      </c>
    </row>
    <row r="2" customFormat="false" ht="15" hidden="false" customHeight="false" outlineLevel="0" collapsed="false">
      <c r="B2" s="2" t="s">
        <v>93</v>
      </c>
    </row>
    <row r="4" customFormat="false" ht="21.75" hidden="false" customHeight="true" outlineLevel="0" collapsed="false">
      <c r="B4" s="3" t="s">
        <v>17</v>
      </c>
      <c r="E4" s="3" t="s">
        <v>57</v>
      </c>
    </row>
    <row r="6" customFormat="false" ht="21.75" hidden="false" customHeight="true" outlineLevel="0" collapsed="false">
      <c r="B6" s="15" t="s">
        <v>94</v>
      </c>
      <c r="C6" s="16" t="n">
        <f aca="false">COUNTA('AI Use Inventory'!C8:C30)</f>
        <v>3</v>
      </c>
      <c r="E6" s="15" t="s">
        <v>95</v>
      </c>
      <c r="F6" s="16" t="n">
        <f aca="false">COUNTA('Literacy Risk Register'!C7:C31)</f>
        <v>5</v>
      </c>
    </row>
    <row r="7" customFormat="false" ht="21.75" hidden="false" customHeight="true" outlineLevel="0" collapsed="false">
      <c r="B7" s="15" t="s">
        <v>96</v>
      </c>
      <c r="C7" s="16" t="n">
        <f aca="false">COUNTIF('AI Use Inventory'!H8:H30,"Confidential")</f>
        <v>1</v>
      </c>
      <c r="E7" s="15" t="s">
        <v>97</v>
      </c>
      <c r="F7" s="16" t="n">
        <f aca="false">COUNTIF('Literacy Risk Register'!I7:I31,"Critical")</f>
        <v>2</v>
      </c>
    </row>
    <row r="8" customFormat="false" ht="21.75" hidden="false" customHeight="true" outlineLevel="0" collapsed="false">
      <c r="B8" s="15" t="s">
        <v>98</v>
      </c>
      <c r="C8" s="16" t="n">
        <f aca="false">COUNTIF('AI Use Inventory'!H8:H30,"Personal Data")</f>
        <v>1</v>
      </c>
      <c r="E8" s="15" t="s">
        <v>99</v>
      </c>
      <c r="F8" s="16" t="n">
        <f aca="false">COUNTIF('Literacy Risk Register'!I7:I31,"High")</f>
        <v>2</v>
      </c>
    </row>
    <row r="9" customFormat="false" ht="21.75" hidden="false" customHeight="true" outlineLevel="0" collapsed="false">
      <c r="B9" s="15" t="s">
        <v>100</v>
      </c>
      <c r="C9" s="16" t="n">
        <f aca="false">COUNTIF('AI Use Inventory'!H8:H30,"Special Category")</f>
        <v>0</v>
      </c>
      <c r="E9" s="15" t="s">
        <v>101</v>
      </c>
      <c r="F9" s="16" t="n">
        <f aca="false">COUNTIF('Literacy Risk Register'!I7:I31,"Medium")</f>
        <v>0</v>
      </c>
    </row>
    <row r="10" customFormat="false" ht="21.75" hidden="false" customHeight="true" outlineLevel="0" collapsed="false">
      <c r="B10" s="15" t="s">
        <v>102</v>
      </c>
      <c r="C10" s="16" t="n">
        <f aca="false">COUNTIF('AI Use Inventory'!J8:J30,"No")</f>
        <v>3</v>
      </c>
      <c r="E10" s="15" t="s">
        <v>103</v>
      </c>
      <c r="F10" s="16" t="n">
        <f aca="false">COUNTIF('Literacy Risk Register'!M7:M31,"Not started")</f>
        <v>5</v>
      </c>
    </row>
    <row r="11" customFormat="false" ht="21.75" hidden="false" customHeight="true" outlineLevel="0" collapsed="false">
      <c r="E11" s="15" t="s">
        <v>104</v>
      </c>
      <c r="F11" s="16" t="n">
        <f aca="false">COUNTIF('Literacy Risk Register'!M7:M31,"In progress")</f>
        <v>0</v>
      </c>
    </row>
    <row r="12" customFormat="false" ht="21.75" hidden="false" customHeight="true" outlineLevel="0" collapsed="false">
      <c r="E12" s="15" t="s">
        <v>105</v>
      </c>
      <c r="F12" s="16" t="n">
        <f aca="false">COUNTIF('Literacy Risk Register'!M7:M31,"Complete")</f>
        <v>0</v>
      </c>
    </row>
    <row r="16" customFormat="false" ht="16.15" hidden="false" customHeight="false" outlineLevel="0" collapsed="false">
      <c r="B16" s="3" t="s">
        <v>106</v>
      </c>
    </row>
    <row r="18" customFormat="false" ht="60" hidden="false" customHeight="true" outlineLevel="0" collapsed="false">
      <c r="B18" s="13" t="s">
        <v>107</v>
      </c>
      <c r="C18" s="13"/>
      <c r="D18" s="13"/>
      <c r="E18" s="13"/>
      <c r="F18" s="13"/>
    </row>
    <row r="21" customFormat="false" ht="15" hidden="false" customHeight="true" outlineLevel="0" collapsed="false">
      <c r="B21" s="17" t="s">
        <v>108</v>
      </c>
      <c r="C21" s="17"/>
      <c r="D21" s="17"/>
      <c r="E21" s="17"/>
      <c r="F21" s="17"/>
    </row>
  </sheetData>
  <mergeCells count="2">
    <mergeCell ref="B18:F18"/>
    <mergeCell ref="B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2026-04-22T07:42:19Z</dcterms:created>
  <dc:creator>openpyxl</dc:creator>
  <dc:description/>
  <dc:language>en-US</dc:language>
  <cp:lastModifiedBy/>
  <dcterms:modified xsi:type="dcterms:W3CDTF">2026-04-22T07:42:19Z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